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75" windowWidth="14955" windowHeight="9120" firstSheet="1" activeTab="1"/>
  </bookViews>
  <sheets>
    <sheet name="工作表2" sheetId="3" state="hidden" r:id="rId1"/>
    <sheet name="工作表1" sheetId="4" r:id="rId2"/>
  </sheets>
  <definedNames>
    <definedName name="七吋蛋糕系列">工作表2!$C$4:$C$5</definedName>
    <definedName name="手工餅乾">工作表2!$C$27</definedName>
    <definedName name="奶酪系列">工作表2!$C$17:$C$26</definedName>
    <definedName name="瑞士捲系列">工作表2!$C$6:$C$16</definedName>
    <definedName name="聖誕節蛋糕">工作表2!$C$28:$C$31</definedName>
    <definedName name="輕乳酪系列">工作表2!$C$2:$C$3</definedName>
  </definedNames>
  <calcPr calcId="145621"/>
</workbook>
</file>

<file path=xl/calcChain.xml><?xml version="1.0" encoding="utf-8"?>
<calcChain xmlns="http://schemas.openxmlformats.org/spreadsheetml/2006/main">
  <c r="B28" i="4" l="1"/>
  <c r="B27" i="4"/>
  <c r="I23" i="4"/>
  <c r="I22" i="4"/>
  <c r="N23" i="4"/>
  <c r="N22" i="4"/>
  <c r="N16" i="4"/>
  <c r="N17" i="4"/>
  <c r="N18" i="4"/>
  <c r="N19" i="4"/>
  <c r="N15" i="4"/>
  <c r="N4" i="4"/>
  <c r="N5" i="4"/>
  <c r="N6" i="4"/>
  <c r="N7" i="4"/>
  <c r="N8" i="4"/>
  <c r="N9" i="4"/>
  <c r="N10" i="4"/>
  <c r="N11" i="4"/>
  <c r="N12" i="4"/>
  <c r="N3" i="4"/>
  <c r="I16" i="4"/>
  <c r="I17" i="4"/>
  <c r="I18" i="4"/>
  <c r="I19" i="4"/>
  <c r="I15" i="4"/>
  <c r="D19" i="4"/>
  <c r="D20" i="4"/>
  <c r="D21" i="4"/>
  <c r="D18" i="4"/>
  <c r="I4" i="4"/>
  <c r="I5" i="4"/>
  <c r="I6" i="4"/>
  <c r="I7" i="4"/>
  <c r="I8" i="4"/>
  <c r="I9" i="4"/>
  <c r="I10" i="4"/>
  <c r="I11" i="4"/>
  <c r="I12" i="4"/>
  <c r="I3" i="4"/>
  <c r="D4" i="4"/>
  <c r="D5" i="4"/>
  <c r="D6" i="4"/>
  <c r="D7" i="4"/>
  <c r="D8" i="4"/>
  <c r="D9" i="4"/>
  <c r="D10" i="4"/>
  <c r="D11" i="4"/>
  <c r="D12" i="4"/>
  <c r="D13" i="4"/>
  <c r="D14" i="4"/>
  <c r="D15" i="4"/>
  <c r="D3" i="4"/>
  <c r="A31" i="3" l="1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<sst xmlns="http://schemas.openxmlformats.org/spreadsheetml/2006/main" count="188" uniqueCount="135">
  <si>
    <t>售價</t>
    <phoneticPr fontId="19" type="noConversion"/>
  </si>
  <si>
    <t>會員價</t>
    <phoneticPr fontId="19" type="noConversion"/>
  </si>
  <si>
    <t>招牌純巧克力</t>
    <phoneticPr fontId="19" type="noConversion"/>
  </si>
  <si>
    <t>大納言抹茶紅豆</t>
    <phoneticPr fontId="19" type="noConversion"/>
  </si>
  <si>
    <t>招牌原味香草</t>
    <phoneticPr fontId="19" type="noConversion"/>
  </si>
  <si>
    <t>夏日芒果</t>
    <phoneticPr fontId="19" type="noConversion"/>
  </si>
  <si>
    <t>幸福草苺</t>
    <phoneticPr fontId="19" type="noConversion"/>
  </si>
  <si>
    <t>香濃巧克力</t>
    <phoneticPr fontId="19" type="noConversion"/>
  </si>
  <si>
    <t>乳酪起士</t>
    <phoneticPr fontId="19" type="noConversion"/>
  </si>
  <si>
    <t>提拉米蘇</t>
    <phoneticPr fontId="19" type="noConversion"/>
  </si>
  <si>
    <t>注意事項</t>
    <phoneticPr fontId="19" type="noConversion"/>
  </si>
  <si>
    <t>訂購方式</t>
    <phoneticPr fontId="19" type="noConversion"/>
  </si>
  <si>
    <r>
      <t>訂購人</t>
    </r>
    <r>
      <rPr>
        <sz val="10"/>
        <color rgb="FFFFFFFF"/>
        <rFont val="Times New Roman"/>
        <family val="1"/>
      </rPr>
      <t>&amp;</t>
    </r>
    <r>
      <rPr>
        <sz val="10"/>
        <color rgb="FFFFFFFF"/>
        <rFont val="新細明體"/>
        <family val="1"/>
        <charset val="136"/>
      </rPr>
      <t>運送資料</t>
    </r>
    <phoneticPr fontId="19" type="noConversion"/>
  </si>
  <si>
    <t xml:space="preserve">香草舒芙蕾 </t>
    <phoneticPr fontId="19" type="noConversion"/>
  </si>
  <si>
    <t>左岸藍姆咖啡</t>
    <phoneticPr fontId="19" type="noConversion"/>
  </si>
  <si>
    <t>藍莓輕乳酪蛋糕</t>
    <phoneticPr fontId="19" type="noConversion"/>
  </si>
  <si>
    <t>組合A(巧克力+咖啡+抹茶)</t>
    <phoneticPr fontId="19" type="noConversion"/>
  </si>
  <si>
    <t>組合B(舒芙蕾+阿薩姆+咖啡)</t>
    <phoneticPr fontId="19" type="noConversion"/>
  </si>
  <si>
    <t>組合C(芋頭+地瓜+抹茶)</t>
    <phoneticPr fontId="19" type="noConversion"/>
  </si>
  <si>
    <t>綜合B.(香濃巧克力*2 乳酪起士*2 提拉米蘇*2)</t>
    <phoneticPr fontId="19" type="noConversion"/>
  </si>
  <si>
    <t>綜合C.(夏日芒果*2 幸福草莓*2 香濃巧克力*2)</t>
    <phoneticPr fontId="19" type="noConversion"/>
  </si>
  <si>
    <t>總金額：</t>
    <phoneticPr fontId="19" type="noConversion"/>
  </si>
  <si>
    <t>櫻桃舒芙蕾蛋糕</t>
    <phoneticPr fontId="19" type="noConversion"/>
  </si>
  <si>
    <t>經典巧克力蛋糕</t>
    <phoneticPr fontId="19" type="noConversion"/>
  </si>
  <si>
    <t>綜合A.(幸福草莓*2藍莓*2原味*2)</t>
    <phoneticPr fontId="19" type="noConversion"/>
  </si>
  <si>
    <t>付款方式</t>
    <phoneticPr fontId="19" type="noConversion"/>
  </si>
  <si>
    <t>大甲純芋泥</t>
    <phoneticPr fontId="19" type="noConversion"/>
  </si>
  <si>
    <t>阿薩姆紅茶</t>
    <phoneticPr fontId="19" type="noConversion"/>
  </si>
  <si>
    <t>法國草莓捲</t>
    <phoneticPr fontId="19" type="noConversion"/>
  </si>
  <si>
    <t>甜心藍莓</t>
    <phoneticPr fontId="19" type="noConversion"/>
  </si>
  <si>
    <t>總件數：</t>
    <phoneticPr fontId="19" type="noConversion"/>
  </si>
  <si>
    <t>備註：</t>
    <phoneticPr fontId="19" type="noConversion"/>
  </si>
  <si>
    <t>原味輕乳酪蛋糕</t>
    <phoneticPr fontId="19" type="noConversion"/>
  </si>
  <si>
    <t>系列</t>
    <phoneticPr fontId="19" type="noConversion"/>
  </si>
  <si>
    <t>品名</t>
    <phoneticPr fontId="19" type="noConversion"/>
  </si>
  <si>
    <t>輕乳酪系列</t>
  </si>
  <si>
    <t>七吋蛋糕系列</t>
  </si>
  <si>
    <t>瑞士捲系列</t>
  </si>
  <si>
    <t>奶酪系列</t>
  </si>
  <si>
    <t>手工餅乾</t>
  </si>
  <si>
    <t>聖誕節蛋糕</t>
    <phoneticPr fontId="19" type="noConversion"/>
  </si>
  <si>
    <t>經典巧克力</t>
  </si>
  <si>
    <t>櫻桃舒芙蕾</t>
  </si>
  <si>
    <t>起士巧克力</t>
  </si>
  <si>
    <t>法國草莓</t>
  </si>
  <si>
    <t>57號地瓜</t>
    <phoneticPr fontId="19" type="noConversion"/>
  </si>
  <si>
    <t>輕乳酪系列</t>
    <phoneticPr fontId="19" type="noConversion"/>
  </si>
  <si>
    <t>七吋蛋糕系列</t>
    <phoneticPr fontId="19" type="noConversion"/>
  </si>
  <si>
    <t>瑞士捲系列</t>
    <phoneticPr fontId="19" type="noConversion"/>
  </si>
  <si>
    <t>奶酪系列</t>
    <phoneticPr fontId="19" type="noConversion"/>
  </si>
  <si>
    <t>名稱</t>
    <phoneticPr fontId="19" type="noConversion"/>
  </si>
  <si>
    <t>本島</t>
  </si>
  <si>
    <t>運送地：</t>
    <phoneticPr fontId="19" type="noConversion"/>
  </si>
  <si>
    <t>瑞士捲系列</t>
    <phoneticPr fontId="23" type="noConversion"/>
  </si>
  <si>
    <t>奶酪系列(6入/盒)</t>
    <phoneticPr fontId="23" type="noConversion"/>
  </si>
  <si>
    <t>布雪(9入裝以外皆為6入包裝)</t>
    <phoneticPr fontId="23" type="noConversion"/>
  </si>
  <si>
    <t>品名</t>
    <phoneticPr fontId="23" type="noConversion"/>
  </si>
  <si>
    <t>售價</t>
    <phoneticPr fontId="23" type="noConversion"/>
  </si>
  <si>
    <t>品名</t>
    <phoneticPr fontId="23" type="noConversion"/>
  </si>
  <si>
    <r>
      <t>招牌純巧克力瑞士捲</t>
    </r>
    <r>
      <rPr>
        <b/>
        <vertAlign val="superscript"/>
        <sz val="11"/>
        <rFont val="微軟正黑體"/>
        <family val="2"/>
        <charset val="136"/>
      </rPr>
      <t>(蛋奶素)</t>
    </r>
    <phoneticPr fontId="23" type="noConversion"/>
  </si>
  <si>
    <t>招牌原味香草</t>
    <phoneticPr fontId="23" type="noConversion"/>
  </si>
  <si>
    <t>香草原味布雪</t>
    <phoneticPr fontId="23" type="noConversion"/>
  </si>
  <si>
    <t>法國草莓捲</t>
    <phoneticPr fontId="23" type="noConversion"/>
  </si>
  <si>
    <r>
      <t>夏日芒果</t>
    </r>
    <r>
      <rPr>
        <b/>
        <vertAlign val="subscript"/>
        <sz val="12"/>
        <rFont val="微軟正黑體"/>
        <family val="2"/>
        <charset val="136"/>
      </rPr>
      <t>(非產季以水蜜桃代替)</t>
    </r>
    <phoneticPr fontId="23" type="noConversion"/>
  </si>
  <si>
    <t>苦甜巧克力布雪</t>
    <phoneticPr fontId="23" type="noConversion"/>
  </si>
  <si>
    <r>
      <t>大甲純芋泥捲</t>
    </r>
    <r>
      <rPr>
        <b/>
        <vertAlign val="superscript"/>
        <sz val="11"/>
        <rFont val="微軟正黑體"/>
        <family val="2"/>
        <charset val="136"/>
      </rPr>
      <t>(奶蛋素)限冷藏</t>
    </r>
    <phoneticPr fontId="23" type="noConversion"/>
  </si>
  <si>
    <t>幸福草莓</t>
    <phoneticPr fontId="23" type="noConversion"/>
  </si>
  <si>
    <t>小山圓抹茶布雪</t>
    <phoneticPr fontId="23" type="noConversion"/>
  </si>
  <si>
    <t>榛果拿鐵捲</t>
    <phoneticPr fontId="23" type="noConversion"/>
  </si>
  <si>
    <t>香濃巧克力</t>
    <phoneticPr fontId="23" type="noConversion"/>
  </si>
  <si>
    <t>焦糖海鹽布雪</t>
    <phoneticPr fontId="23" type="noConversion"/>
  </si>
  <si>
    <r>
      <t>黃金地瓜捲</t>
    </r>
    <r>
      <rPr>
        <b/>
        <vertAlign val="superscript"/>
        <sz val="11"/>
        <rFont val="微軟正黑體"/>
        <family val="2"/>
        <charset val="136"/>
      </rPr>
      <t>(奶蛋素)</t>
    </r>
    <phoneticPr fontId="23" type="noConversion"/>
  </si>
  <si>
    <t>甜心藍莓</t>
    <phoneticPr fontId="23" type="noConversion"/>
  </si>
  <si>
    <t>綜合莓果布雪</t>
    <phoneticPr fontId="23" type="noConversion"/>
  </si>
  <si>
    <t>提拉米蘇瑞士捲</t>
    <phoneticPr fontId="23" type="noConversion"/>
  </si>
  <si>
    <t>乳酪起士</t>
    <phoneticPr fontId="23" type="noConversion"/>
  </si>
  <si>
    <t>酸甜檸檬布雪</t>
    <phoneticPr fontId="23" type="noConversion"/>
  </si>
  <si>
    <t>大納言抹茶紅豆捲</t>
    <phoneticPr fontId="23" type="noConversion"/>
  </si>
  <si>
    <t>提拉米蘇</t>
    <phoneticPr fontId="23" type="noConversion"/>
  </si>
  <si>
    <r>
      <t xml:space="preserve">布雪組合A </t>
    </r>
    <r>
      <rPr>
        <b/>
        <vertAlign val="subscript"/>
        <sz val="12"/>
        <rFont val="新細明體"/>
        <family val="1"/>
        <charset val="136"/>
      </rPr>
      <t>6入裝</t>
    </r>
    <r>
      <rPr>
        <vertAlign val="subscript"/>
        <sz val="12"/>
        <rFont val="新細明體"/>
        <family val="1"/>
        <charset val="136"/>
      </rPr>
      <t>(香草、巧克力、莓果)</t>
    </r>
    <phoneticPr fontId="23" type="noConversion"/>
  </si>
  <si>
    <t>香草舒芙蕾捲</t>
    <phoneticPr fontId="23" type="noConversion"/>
  </si>
  <si>
    <r>
      <t>綜合A</t>
    </r>
    <r>
      <rPr>
        <b/>
        <vertAlign val="subscript"/>
        <sz val="12"/>
        <rFont val="微軟正黑體"/>
        <family val="2"/>
        <charset val="136"/>
      </rPr>
      <t>(原味、草莓、藍莓)</t>
    </r>
    <phoneticPr fontId="23" type="noConversion"/>
  </si>
  <si>
    <r>
      <t xml:space="preserve">布雪組合B </t>
    </r>
    <r>
      <rPr>
        <b/>
        <vertAlign val="subscript"/>
        <sz val="12"/>
        <rFont val="新細明體"/>
        <family val="1"/>
        <charset val="136"/>
      </rPr>
      <t>6入裝</t>
    </r>
    <r>
      <rPr>
        <vertAlign val="subscript"/>
        <sz val="12"/>
        <rFont val="新細明體"/>
        <family val="1"/>
        <charset val="136"/>
      </rPr>
      <t>(檸檬、焦糖、抹茶)</t>
    </r>
    <phoneticPr fontId="23" type="noConversion"/>
  </si>
  <si>
    <t>阿薩姆紅茶捲</t>
    <phoneticPr fontId="23" type="noConversion"/>
  </si>
  <si>
    <r>
      <t>綜合B</t>
    </r>
    <r>
      <rPr>
        <b/>
        <vertAlign val="subscript"/>
        <sz val="12"/>
        <rFont val="微軟正黑體"/>
        <family val="2"/>
        <charset val="136"/>
      </rPr>
      <t>(巧克力、起士、提拉米蘇)</t>
    </r>
    <phoneticPr fontId="23" type="noConversion"/>
  </si>
  <si>
    <r>
      <t xml:space="preserve">布雪組合A </t>
    </r>
    <r>
      <rPr>
        <b/>
        <vertAlign val="subscript"/>
        <sz val="12"/>
        <rFont val="新細明體"/>
        <family val="1"/>
        <charset val="136"/>
      </rPr>
      <t>9入裝</t>
    </r>
    <r>
      <rPr>
        <vertAlign val="subscript"/>
        <sz val="12"/>
        <rFont val="新細明體"/>
        <family val="1"/>
        <charset val="136"/>
      </rPr>
      <t>(香草、巧克力、莓果)</t>
    </r>
    <phoneticPr fontId="23" type="noConversion"/>
  </si>
  <si>
    <t>愛文芒果捲(季節限定)</t>
    <phoneticPr fontId="23" type="noConversion"/>
  </si>
  <si>
    <r>
      <t>綜合C</t>
    </r>
    <r>
      <rPr>
        <b/>
        <vertAlign val="subscript"/>
        <sz val="12"/>
        <rFont val="微軟正黑體"/>
        <family val="2"/>
        <charset val="136"/>
      </rPr>
      <t>(巧克力、草莓、芒果)</t>
    </r>
    <phoneticPr fontId="23" type="noConversion"/>
  </si>
  <si>
    <r>
      <t xml:space="preserve">布雪組合B </t>
    </r>
    <r>
      <rPr>
        <b/>
        <vertAlign val="subscript"/>
        <sz val="12"/>
        <rFont val="新細明體"/>
        <family val="1"/>
        <charset val="136"/>
      </rPr>
      <t>9入裝</t>
    </r>
    <r>
      <rPr>
        <vertAlign val="subscript"/>
        <sz val="12"/>
        <rFont val="新細明體"/>
        <family val="1"/>
        <charset val="136"/>
      </rPr>
      <t>(檸檬、焦糖、抹茶)</t>
    </r>
    <phoneticPr fontId="23" type="noConversion"/>
  </si>
  <si>
    <r>
      <t>組合A捲</t>
    </r>
    <r>
      <rPr>
        <b/>
        <vertAlign val="subscript"/>
        <sz val="12"/>
        <rFont val="微軟正黑體"/>
        <family val="2"/>
        <charset val="136"/>
      </rPr>
      <t>(巧克力、榛果拿鐵、抹茶紅豆)</t>
    </r>
    <phoneticPr fontId="23" type="noConversion"/>
  </si>
  <si>
    <t>千層寶盒</t>
    <phoneticPr fontId="23" type="noConversion"/>
  </si>
  <si>
    <t>四分之一派系列</t>
    <phoneticPr fontId="23" type="noConversion"/>
  </si>
  <si>
    <r>
      <t>組合B捲</t>
    </r>
    <r>
      <rPr>
        <b/>
        <vertAlign val="subscript"/>
        <sz val="12"/>
        <rFont val="微軟正黑體"/>
        <family val="2"/>
        <charset val="136"/>
      </rPr>
      <t>(巧克力、香草、阿薩姆)</t>
    </r>
    <phoneticPr fontId="23" type="noConversion"/>
  </si>
  <si>
    <t>品名</t>
    <phoneticPr fontId="23" type="noConversion"/>
  </si>
  <si>
    <t>售價</t>
    <phoneticPr fontId="23" type="noConversion"/>
  </si>
  <si>
    <r>
      <t>組合C捲</t>
    </r>
    <r>
      <rPr>
        <b/>
        <vertAlign val="subscript"/>
        <sz val="12"/>
        <rFont val="微軟正黑體"/>
        <family val="2"/>
        <charset val="136"/>
      </rPr>
      <t>(芋頭、地瓜、抹茶紅豆)</t>
    </r>
    <phoneticPr fontId="23" type="noConversion"/>
  </si>
  <si>
    <t>提拉米蘇盒</t>
    <phoneticPr fontId="23" type="noConversion"/>
  </si>
  <si>
    <t>焦糖堅果生巧克力派</t>
    <phoneticPr fontId="23" type="noConversion"/>
  </si>
  <si>
    <t>千層泡芙系列</t>
    <phoneticPr fontId="23" type="noConversion"/>
  </si>
  <si>
    <t>滿滿芒果盒(季節限定)</t>
    <phoneticPr fontId="23" type="noConversion"/>
  </si>
  <si>
    <t>富士蘋果派</t>
    <phoneticPr fontId="23" type="noConversion"/>
  </si>
  <si>
    <t>浪漫草莓盒(季節限定)</t>
    <phoneticPr fontId="23" type="noConversion"/>
  </si>
  <si>
    <t>法式檸檬香草起士派</t>
    <phoneticPr fontId="23" type="noConversion"/>
  </si>
  <si>
    <t>巧克力千層泡芙</t>
    <phoneticPr fontId="23" type="noConversion"/>
  </si>
  <si>
    <t>綜合莓果盒</t>
    <phoneticPr fontId="23" type="noConversion"/>
  </si>
  <si>
    <t>覆盆莓果派</t>
    <phoneticPr fontId="23" type="noConversion"/>
  </si>
  <si>
    <t>草莓千層泡芙</t>
    <phoneticPr fontId="23" type="noConversion"/>
  </si>
  <si>
    <r>
      <t>桃氣寶盒</t>
    </r>
    <r>
      <rPr>
        <b/>
        <vertAlign val="subscript"/>
        <sz val="12"/>
        <rFont val="微軟正黑體"/>
        <family val="2"/>
        <charset val="136"/>
      </rPr>
      <t>(杏桃+水蜜桃)</t>
    </r>
    <phoneticPr fontId="23" type="noConversion"/>
  </si>
  <si>
    <t>草莓提拉米蘇卡士達派</t>
    <phoneticPr fontId="23" type="noConversion"/>
  </si>
  <si>
    <t>檸檬千層泡芙</t>
    <phoneticPr fontId="23" type="noConversion"/>
  </si>
  <si>
    <t>周邊商品</t>
    <phoneticPr fontId="23" type="noConversion"/>
  </si>
  <si>
    <t>芒果千層泡芙(季節限定)</t>
    <phoneticPr fontId="23" type="noConversion"/>
  </si>
  <si>
    <t>保冷劑</t>
    <phoneticPr fontId="23" type="noConversion"/>
  </si>
  <si>
    <t>窄口紙提袋</t>
    <phoneticPr fontId="23" type="noConversion"/>
  </si>
  <si>
    <t>盤叉組(6入)</t>
    <phoneticPr fontId="23" type="noConversion"/>
  </si>
  <si>
    <t>寬口紙提袋</t>
    <phoneticPr fontId="23" type="noConversion"/>
  </si>
  <si>
    <t>小計</t>
    <phoneticPr fontId="23" type="noConversion"/>
  </si>
  <si>
    <r>
      <t>訂購日期</t>
    </r>
    <r>
      <rPr>
        <sz val="12"/>
        <color rgb="FF000000"/>
        <rFont val="Times New Roman"/>
        <family val="1"/>
      </rPr>
      <t xml:space="preserve">:           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</rPr>
      <t xml:space="preserve">      </t>
    </r>
    <r>
      <rPr>
        <sz val="12"/>
        <color rgb="FF000000"/>
        <rFont val="新細明體"/>
        <family val="1"/>
        <charset val="136"/>
      </rPr>
      <t>月</t>
    </r>
    <r>
      <rPr>
        <sz val="12"/>
        <color rgb="FF000000"/>
        <rFont val="Times New Roman"/>
        <family val="1"/>
      </rPr>
      <t xml:space="preserve">        </t>
    </r>
    <r>
      <rPr>
        <sz val="12"/>
        <color rgb="FF000000"/>
        <rFont val="新細明體"/>
        <family val="1"/>
        <charset val="136"/>
      </rPr>
      <t>日</t>
    </r>
    <phoneticPr fontId="19" type="noConversion"/>
  </si>
  <si>
    <r>
      <t>訂購人</t>
    </r>
    <r>
      <rPr>
        <sz val="12"/>
        <color rgb="FF000000"/>
        <rFont val="Times New Roman"/>
        <family val="1"/>
      </rPr>
      <t>:</t>
    </r>
    <phoneticPr fontId="19" type="noConversion"/>
  </si>
  <si>
    <r>
      <t>聯絡電話</t>
    </r>
    <r>
      <rPr>
        <sz val="12"/>
        <color rgb="FF000000"/>
        <rFont val="Times New Roman"/>
        <family val="1"/>
      </rPr>
      <t>:</t>
    </r>
    <phoneticPr fontId="19" type="noConversion"/>
  </si>
  <si>
    <r>
      <t>手機號碼</t>
    </r>
    <r>
      <rPr>
        <sz val="12"/>
        <color rgb="FF000000"/>
        <rFont val="Times New Roman"/>
        <family val="1"/>
      </rPr>
      <t>:</t>
    </r>
    <phoneticPr fontId="19" type="noConversion"/>
  </si>
  <si>
    <r>
      <t>收件人</t>
    </r>
    <r>
      <rPr>
        <sz val="12"/>
        <color rgb="FF000000"/>
        <rFont val="Times New Roman"/>
        <family val="1"/>
      </rPr>
      <t>:</t>
    </r>
    <phoneticPr fontId="19" type="noConversion"/>
  </si>
  <si>
    <r>
      <t>到貨地址</t>
    </r>
    <r>
      <rPr>
        <sz val="12"/>
        <color rgb="FF000000"/>
        <rFont val="Times New Roman"/>
        <family val="1"/>
      </rPr>
      <t>:</t>
    </r>
    <phoneticPr fontId="19" type="noConversion"/>
  </si>
  <si>
    <r>
      <t>訂購金額總計</t>
    </r>
    <r>
      <rPr>
        <sz val="12"/>
        <color rgb="FF000000"/>
        <rFont val="Times New Roman"/>
        <family val="1"/>
      </rPr>
      <t xml:space="preserve">: </t>
    </r>
    <phoneticPr fontId="19" type="noConversion"/>
  </si>
  <si>
    <r>
      <rPr>
        <sz val="12"/>
        <color rgb="FFFF6600"/>
        <rFont val="新細明體"/>
        <family val="1"/>
        <charset val="136"/>
      </rPr>
      <t>●=</t>
    </r>
    <r>
      <rPr>
        <sz val="12"/>
        <color rgb="FFFF0000"/>
        <rFont val="新細明體"/>
        <family val="1"/>
        <charset val="136"/>
      </rPr>
      <t>請勿在室溫下超過半小時</t>
    </r>
    <phoneticPr fontId="19" type="noConversion"/>
  </si>
  <si>
    <r>
      <t>預定到貨日期</t>
    </r>
    <r>
      <rPr>
        <sz val="12"/>
        <color rgb="FF000000"/>
        <rFont val="Times New Roman"/>
        <family val="1"/>
      </rPr>
      <t xml:space="preserve">:      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新細明體"/>
        <family val="1"/>
        <charset val="136"/>
      </rPr>
      <t>月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新細明體"/>
        <family val="1"/>
        <charset val="136"/>
      </rPr>
      <t>日</t>
    </r>
    <r>
      <rPr>
        <sz val="12"/>
        <color rgb="FF000000"/>
        <rFont val="Times New Roman"/>
        <family val="1"/>
      </rPr>
      <t xml:space="preserve">     </t>
    </r>
    <r>
      <rPr>
        <sz val="12"/>
        <color rgb="FF000000"/>
        <rFont val="新細明體"/>
        <family val="1"/>
        <charset val="136"/>
      </rPr>
      <t/>
    </r>
    <phoneticPr fontId="19" type="noConversion"/>
  </si>
  <si>
    <t>時間： (1)中午前9:00-13:00，(2)下午14:00-18:00</t>
    <phoneticPr fontId="23" type="noConversion"/>
  </si>
  <si>
    <t>數量</t>
    <phoneticPr fontId="23" type="noConversion"/>
  </si>
  <si>
    <t>xxxx-xxxxxxx</t>
    <phoneticPr fontId="23" type="noConversion"/>
  </si>
  <si>
    <t>xxx@xxx.xx.xx</t>
    <phoneticPr fontId="19" type="noConversion"/>
  </si>
  <si>
    <t>(0X)XXX-XXXX</t>
    <phoneticPr fontId="19" type="noConversion"/>
  </si>
  <si>
    <t>低溫運送貨到付款</t>
  </si>
  <si>
    <t>總金額:</t>
    <phoneticPr fontId="23" type="noConversion"/>
  </si>
  <si>
    <t>電匯或ATM轉帳 戶名：方山行有限公司
銀行-台灣企銀050 帳號-330121-94922
銀行-中國信託822 帳號-012540-083009 請於訂單確認後再匯款，並通知查帳。</t>
    <phoneticPr fontId="19" type="noConversion"/>
  </si>
  <si>
    <t>訂單確認後，約5-10天收到商品(依當時訂單狀況)，禮拜一及禮拜天不到貨。
訂單填寫完畢請傳至信箱[samsweetiemarket@hotmail.com]、傳真[03-3766356]，亦可粉絲團私訊確認或Line私訊確認。當日若如無服務人員與你聯絡，請於上班日來電確認訂單是否傳送完成，確認電話：[03-3766333]。
保存方式：冷藏三天，冷凍14天（大甲純芋泥卷、草莓提拉米蘇卡士達派、奶酪全系列。不宜冷凍），瑞士捲請先切好6-8片，將2日內要食用的份量放至冷藏，其於包覆好放至冷凍於要食用時再放至冷藏20-40分鐘解凍即可(不用完全解凍也很好吃喔!)
到貨時間為(1)中午前9:00-13:00，(2)下午14:00-18:00，若超過五個工作天仍尚未收到商品，請與我們連絡(聯絡方式：來電03-3772693或Line私訊、粉絲團私訊告知)，我們會盡速為您查件追貨。
貨品一律宅配運送，如商品在運送過程失溫、受損（外箱、內容物與品質損壞），（奶酪、表面上有新鮮水果類之商品，運送過程搖晃變形屬正常現象，請評估後再下單）煩請馬上拍下照片上傳信箱，來電03-3772693或Line私訊、粉絲團私訊告知，我們會盡速處理後續事宜。
消費者如遇更改到貨日期，請提早3個工作天通知，以利作業。
如遇天災與不可抗拒之因素，商品無法如期出貨將順延到貨。
彌月蛋糕訂購須知https://www.samsweetie.com/miyue.html或請電話洽詢服務人員。
付款方式：
電匯或ATM轉帳 戶名：方山行有限公司
銀行-台灣企銀050 帳號-330121-94922
銀行-中國信託822 帳號-012540-083009 請於訂單確認後再匯款，並通知查帳。
每筆限$10000訂單內不論金額高低均需收$30元宅配代收現金手續費。(彌月訂單不適用貨到付款)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</si>
</sst>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;&quot;請勿輸入負值&quot;;;"/>
    <numFmt numFmtId="177" formatCode="&quot;折扣後金額：&quot;0,,,"/>
    <numFmt numFmtId="178" formatCode="0_ ;;;"/>
    <numFmt numFmtId="179" formatCode="&quot;手機號嗎：&quot;@"/>
    <numFmt numFmtId="180" formatCode="&quot;Email：&quot;@"/>
    <numFmt numFmtId="181" formatCode="&quot;連絡電話：&quot;@"/>
    <numFmt numFmtId="182" formatCode="#,##0_ "/>
  </numFmts>
  <fonts count="3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933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8000"/>
      <name val="新細明體"/>
      <family val="1"/>
      <charset val="136"/>
    </font>
    <font>
      <b/>
      <sz val="12"/>
      <color rgb="FFFF9900"/>
      <name val="新細明體"/>
      <family val="1"/>
      <charset val="136"/>
    </font>
    <font>
      <sz val="12"/>
      <color rgb="FFFF9900"/>
      <name val="新細明體"/>
      <family val="1"/>
      <charset val="136"/>
    </font>
    <font>
      <i/>
      <sz val="12"/>
      <color rgb="FF808080"/>
      <name val="新細明體"/>
      <family val="1"/>
      <charset val="136"/>
    </font>
    <font>
      <b/>
      <sz val="18"/>
      <color rgb="FF003366"/>
      <name val="新細明體"/>
      <family val="1"/>
      <charset val="136"/>
    </font>
    <font>
      <b/>
      <sz val="15"/>
      <color rgb="FF003366"/>
      <name val="新細明體"/>
      <family val="1"/>
      <charset val="136"/>
    </font>
    <font>
      <b/>
      <sz val="13"/>
      <color rgb="FF003366"/>
      <name val="新細明體"/>
      <family val="1"/>
      <charset val="136"/>
    </font>
    <font>
      <b/>
      <sz val="11"/>
      <color rgb="FF003366"/>
      <name val="新細明體"/>
      <family val="1"/>
      <charset val="136"/>
    </font>
    <font>
      <sz val="12"/>
      <color rgb="FF333399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FFFFFF"/>
      <name val="Times New Roman"/>
      <family val="1"/>
    </font>
    <font>
      <b/>
      <sz val="12"/>
      <name val="微軟正黑體"/>
      <family val="2"/>
      <charset val="136"/>
    </font>
    <font>
      <sz val="9"/>
      <name val="新細明體"/>
      <family val="1"/>
      <charset val="136"/>
    </font>
    <font>
      <b/>
      <vertAlign val="subscript"/>
      <sz val="12"/>
      <name val="新細明體"/>
      <family val="1"/>
      <charset val="136"/>
    </font>
    <font>
      <vertAlign val="subscript"/>
      <sz val="12"/>
      <name val="新細明體"/>
      <family val="1"/>
      <charset val="136"/>
    </font>
    <font>
      <sz val="12"/>
      <color theme="0"/>
      <name val="華康粗黑體"/>
      <family val="3"/>
      <charset val="136"/>
    </font>
    <font>
      <sz val="12"/>
      <name val="華康粗黑體"/>
      <family val="3"/>
      <charset val="136"/>
    </font>
    <font>
      <b/>
      <vertAlign val="superscript"/>
      <sz val="11"/>
      <name val="微軟正黑體"/>
      <family val="2"/>
      <charset val="136"/>
    </font>
    <font>
      <b/>
      <vertAlign val="subscript"/>
      <sz val="12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12"/>
      <color rgb="FFFF6600"/>
      <name val="新細明體"/>
      <family val="1"/>
      <charset val="136"/>
    </font>
    <font>
      <u/>
      <sz val="12"/>
      <color theme="10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7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5" borderId="0">
      <alignment vertical="center"/>
    </xf>
    <xf numFmtId="0" fontId="2" fillId="8" borderId="0">
      <alignment vertical="center"/>
    </xf>
    <xf numFmtId="0" fontId="2" fillId="11" borderId="0">
      <alignment vertical="center"/>
    </xf>
    <xf numFmtId="0" fontId="3" fillId="12" borderId="0">
      <alignment vertical="center"/>
    </xf>
    <xf numFmtId="0" fontId="3" fillId="9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3" fillId="15" borderId="0">
      <alignment vertical="center"/>
    </xf>
    <xf numFmtId="0" fontId="4" fillId="16" borderId="0">
      <alignment vertical="center"/>
    </xf>
    <xf numFmtId="0" fontId="5" fillId="0" borderId="1">
      <alignment vertical="center"/>
    </xf>
    <xf numFmtId="0" fontId="6" fillId="4" borderId="0">
      <alignment vertical="center"/>
    </xf>
    <xf numFmtId="0" fontId="7" fillId="17" borderId="2">
      <alignment vertical="center"/>
    </xf>
    <xf numFmtId="0" fontId="8" fillId="0" borderId="3">
      <alignment vertical="center"/>
    </xf>
    <xf numFmtId="0" fontId="1" fillId="18" borderId="4">
      <alignment vertical="center"/>
    </xf>
    <xf numFmtId="0" fontId="9" fillId="0" borderId="0">
      <alignment vertical="center"/>
    </xf>
    <xf numFmtId="0" fontId="3" fillId="19" borderId="0">
      <alignment vertical="center"/>
    </xf>
    <xf numFmtId="0" fontId="3" fillId="20" borderId="0">
      <alignment vertical="center"/>
    </xf>
    <xf numFmtId="0" fontId="3" fillId="21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3" fillId="22" borderId="0">
      <alignment vertical="center"/>
    </xf>
    <xf numFmtId="0" fontId="10" fillId="0" borderId="0">
      <alignment vertical="center"/>
    </xf>
    <xf numFmtId="0" fontId="11" fillId="0" borderId="5">
      <alignment vertical="center"/>
    </xf>
    <xf numFmtId="0" fontId="12" fillId="0" borderId="6">
      <alignment vertical="center"/>
    </xf>
    <xf numFmtId="0" fontId="13" fillId="0" borderId="7">
      <alignment vertical="center"/>
    </xf>
    <xf numFmtId="0" fontId="13" fillId="0" borderId="0">
      <alignment vertical="center"/>
    </xf>
    <xf numFmtId="0" fontId="14" fillId="7" borderId="2">
      <alignment vertical="center"/>
    </xf>
    <xf numFmtId="0" fontId="15" fillId="17" borderId="8">
      <alignment vertical="center"/>
    </xf>
    <xf numFmtId="0" fontId="16" fillId="23" borderId="9">
      <alignment vertical="center"/>
    </xf>
    <xf numFmtId="0" fontId="17" fillId="3" borderId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/>
  </cellStyleXfs>
  <cellXfs count="59">
    <xf numFmtId="0" fontId="0" fillId="0" borderId="0" xfId="0"/>
    <xf numFmtId="0" fontId="22" fillId="0" borderId="16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27" fillId="27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6" fillId="26" borderId="0" xfId="0" applyFont="1" applyFill="1" applyAlignment="1">
      <alignment horizontal="center" vertical="center"/>
    </xf>
    <xf numFmtId="0" fontId="26" fillId="26" borderId="0" xfId="0" applyFont="1" applyFill="1" applyBorder="1" applyAlignment="1">
      <alignment vertical="center"/>
    </xf>
    <xf numFmtId="0" fontId="26" fillId="26" borderId="0" xfId="0" applyFont="1" applyFill="1" applyBorder="1" applyAlignment="1">
      <alignment horizontal="center" vertical="center"/>
    </xf>
    <xf numFmtId="0" fontId="26" fillId="26" borderId="2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8" fontId="22" fillId="0" borderId="16" xfId="0" applyNumberFormat="1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right" vertical="center"/>
      <protection locked="0"/>
    </xf>
    <xf numFmtId="0" fontId="30" fillId="0" borderId="15" xfId="0" applyFont="1" applyBorder="1" applyAlignment="1" applyProtection="1">
      <alignment vertical="center"/>
      <protection locked="0"/>
    </xf>
    <xf numFmtId="0" fontId="31" fillId="0" borderId="16" xfId="0" applyFont="1" applyBorder="1" applyAlignment="1" applyProtection="1">
      <alignment horizontal="right" vertical="center"/>
      <protection locked="0"/>
    </xf>
    <xf numFmtId="0" fontId="31" fillId="0" borderId="16" xfId="0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0" fillId="0" borderId="16" xfId="0" applyFont="1" applyBorder="1" applyAlignment="1" applyProtection="1">
      <alignment horizontal="right" vertical="center"/>
      <protection locked="0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26" fillId="26" borderId="0" xfId="0" applyFont="1" applyFill="1" applyAlignment="1">
      <alignment horizontal="center" vertical="center"/>
    </xf>
    <xf numFmtId="0" fontId="26" fillId="26" borderId="0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22" xfId="0" applyFont="1" applyFill="1" applyBorder="1" applyAlignment="1">
      <alignment horizontal="center" vertical="center"/>
    </xf>
    <xf numFmtId="0" fontId="26" fillId="26" borderId="17" xfId="0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181" fontId="0" fillId="0" borderId="25" xfId="0" applyNumberFormat="1" applyFont="1" applyBorder="1" applyAlignment="1" applyProtection="1">
      <alignment horizontal="left" vertical="center"/>
      <protection locked="0"/>
    </xf>
    <xf numFmtId="181" fontId="0" fillId="0" borderId="24" xfId="0" applyNumberFormat="1" applyFont="1" applyBorder="1" applyAlignment="1" applyProtection="1">
      <alignment horizontal="left" vertical="center"/>
      <protection locked="0"/>
    </xf>
    <xf numFmtId="176" fontId="30" fillId="0" borderId="14" xfId="0" applyNumberFormat="1" applyFont="1" applyBorder="1" applyAlignment="1" applyProtection="1">
      <alignment horizontal="left" vertical="center"/>
      <protection locked="0"/>
    </xf>
    <xf numFmtId="176" fontId="30" fillId="0" borderId="15" xfId="0" applyNumberFormat="1" applyFont="1" applyBorder="1" applyAlignment="1" applyProtection="1">
      <alignment horizontal="left" vertical="center"/>
      <protection locked="0"/>
    </xf>
    <xf numFmtId="182" fontId="30" fillId="0" borderId="16" xfId="0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177" fontId="0" fillId="0" borderId="27" xfId="0" applyNumberFormat="1" applyBorder="1" applyAlignment="1">
      <alignment horizontal="center"/>
    </xf>
    <xf numFmtId="0" fontId="31" fillId="0" borderId="16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31" fillId="25" borderId="25" xfId="0" applyFont="1" applyFill="1" applyBorder="1" applyAlignment="1" applyProtection="1">
      <alignment horizontal="left" vertical="top"/>
      <protection locked="0"/>
    </xf>
    <xf numFmtId="0" fontId="31" fillId="25" borderId="22" xfId="0" applyFont="1" applyFill="1" applyBorder="1" applyAlignment="1" applyProtection="1">
      <alignment horizontal="left" vertical="top"/>
      <protection locked="0"/>
    </xf>
    <xf numFmtId="0" fontId="3" fillId="24" borderId="0" xfId="0" applyFont="1" applyFill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179" fontId="0" fillId="0" borderId="16" xfId="0" applyNumberFormat="1" applyFont="1" applyBorder="1" applyAlignment="1" applyProtection="1">
      <alignment horizontal="left" vertical="center"/>
      <protection locked="0"/>
    </xf>
    <xf numFmtId="180" fontId="33" fillId="0" borderId="27" xfId="42" applyNumberFormat="1" applyBorder="1" applyAlignment="1" applyProtection="1">
      <alignment horizontal="left" vertical="center"/>
      <protection locked="0"/>
    </xf>
    <xf numFmtId="180" fontId="30" fillId="0" borderId="27" xfId="0" applyNumberFormat="1" applyFont="1" applyBorder="1" applyAlignment="1" applyProtection="1">
      <alignment horizontal="left" vertical="center"/>
      <protection locked="0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" xfId="42" builtinId="8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C12" sqref="C12"/>
    </sheetView>
  </sheetViews>
  <sheetFormatPr defaultRowHeight="16.5" x14ac:dyDescent="0.25"/>
  <cols>
    <col min="2" max="2" width="13.875" bestFit="1" customWidth="1"/>
    <col min="3" max="3" width="45" bestFit="1" customWidth="1"/>
    <col min="4" max="4" width="5.5" bestFit="1" customWidth="1"/>
    <col min="5" max="5" width="7.5" bestFit="1" customWidth="1"/>
    <col min="7" max="7" width="14.5" bestFit="1" customWidth="1"/>
  </cols>
  <sheetData>
    <row r="1" spans="1:7" x14ac:dyDescent="0.25">
      <c r="A1" t="s">
        <v>50</v>
      </c>
      <c r="B1" t="s">
        <v>33</v>
      </c>
      <c r="C1" t="s">
        <v>34</v>
      </c>
      <c r="D1" t="s">
        <v>0</v>
      </c>
      <c r="E1" t="s">
        <v>1</v>
      </c>
      <c r="G1" t="s">
        <v>33</v>
      </c>
    </row>
    <row r="2" spans="1:7" x14ac:dyDescent="0.25">
      <c r="A2" t="str">
        <f t="shared" ref="A2:A31" si="0">B2&amp;C2</f>
        <v>輕乳酪系列原味輕乳酪蛋糕</v>
      </c>
      <c r="B2" t="s">
        <v>46</v>
      </c>
      <c r="C2" t="s">
        <v>32</v>
      </c>
      <c r="D2">
        <v>150</v>
      </c>
      <c r="E2">
        <v>120</v>
      </c>
      <c r="G2" t="s">
        <v>46</v>
      </c>
    </row>
    <row r="3" spans="1:7" x14ac:dyDescent="0.25">
      <c r="A3" t="str">
        <f t="shared" si="0"/>
        <v>輕乳酪系列藍莓輕乳酪蛋糕</v>
      </c>
      <c r="B3" t="s">
        <v>35</v>
      </c>
      <c r="C3" t="s">
        <v>15</v>
      </c>
      <c r="D3">
        <v>170</v>
      </c>
      <c r="E3">
        <v>140</v>
      </c>
      <c r="G3" t="s">
        <v>47</v>
      </c>
    </row>
    <row r="4" spans="1:7" x14ac:dyDescent="0.25">
      <c r="A4" t="str">
        <f t="shared" si="0"/>
        <v>七吋蛋糕系列櫻桃舒芙蕾蛋糕</v>
      </c>
      <c r="B4" t="s">
        <v>47</v>
      </c>
      <c r="C4" t="s">
        <v>22</v>
      </c>
      <c r="D4">
        <v>490</v>
      </c>
      <c r="E4">
        <v>390</v>
      </c>
      <c r="G4" t="s">
        <v>48</v>
      </c>
    </row>
    <row r="5" spans="1:7" x14ac:dyDescent="0.25">
      <c r="A5" t="str">
        <f t="shared" si="0"/>
        <v>七吋蛋糕系列經典巧克力蛋糕</v>
      </c>
      <c r="B5" t="s">
        <v>36</v>
      </c>
      <c r="C5" t="s">
        <v>23</v>
      </c>
      <c r="D5">
        <v>490</v>
      </c>
      <c r="E5">
        <v>390</v>
      </c>
      <c r="G5" t="s">
        <v>49</v>
      </c>
    </row>
    <row r="6" spans="1:7" x14ac:dyDescent="0.25">
      <c r="A6" t="str">
        <f t="shared" si="0"/>
        <v>瑞士捲系列招牌純巧克力</v>
      </c>
      <c r="B6" t="s">
        <v>48</v>
      </c>
      <c r="C6" t="s">
        <v>2</v>
      </c>
      <c r="D6">
        <v>240</v>
      </c>
      <c r="E6">
        <v>190</v>
      </c>
      <c r="G6" t="s">
        <v>39</v>
      </c>
    </row>
    <row r="7" spans="1:7" x14ac:dyDescent="0.25">
      <c r="A7" t="str">
        <f t="shared" si="0"/>
        <v xml:space="preserve">瑞士捲系列香草舒芙蕾 </v>
      </c>
      <c r="B7" t="s">
        <v>37</v>
      </c>
      <c r="C7" t="s">
        <v>13</v>
      </c>
      <c r="D7">
        <v>210</v>
      </c>
      <c r="E7">
        <v>160</v>
      </c>
      <c r="G7" t="s">
        <v>40</v>
      </c>
    </row>
    <row r="8" spans="1:7" x14ac:dyDescent="0.25">
      <c r="A8" t="str">
        <f t="shared" si="0"/>
        <v>瑞士捲系列大納言抹茶紅豆</v>
      </c>
      <c r="B8" t="s">
        <v>37</v>
      </c>
      <c r="C8" t="s">
        <v>3</v>
      </c>
      <c r="D8">
        <v>210</v>
      </c>
      <c r="E8">
        <v>160</v>
      </c>
    </row>
    <row r="9" spans="1:7" x14ac:dyDescent="0.25">
      <c r="A9" t="str">
        <f t="shared" si="0"/>
        <v>瑞士捲系列左岸藍姆咖啡</v>
      </c>
      <c r="B9" t="s">
        <v>37</v>
      </c>
      <c r="C9" t="s">
        <v>14</v>
      </c>
      <c r="D9">
        <v>210</v>
      </c>
      <c r="E9">
        <v>160</v>
      </c>
    </row>
    <row r="10" spans="1:7" x14ac:dyDescent="0.25">
      <c r="A10" t="str">
        <f t="shared" si="0"/>
        <v>瑞士捲系列57號地瓜</v>
      </c>
      <c r="B10" t="s">
        <v>37</v>
      </c>
      <c r="C10" t="s">
        <v>45</v>
      </c>
      <c r="D10">
        <v>210</v>
      </c>
      <c r="E10">
        <v>175</v>
      </c>
    </row>
    <row r="11" spans="1:7" x14ac:dyDescent="0.25">
      <c r="A11" t="str">
        <f t="shared" si="0"/>
        <v>瑞士捲系列大甲純芋泥</v>
      </c>
      <c r="B11" t="s">
        <v>37</v>
      </c>
      <c r="C11" t="s">
        <v>26</v>
      </c>
      <c r="D11">
        <v>240</v>
      </c>
      <c r="E11">
        <v>190</v>
      </c>
    </row>
    <row r="12" spans="1:7" x14ac:dyDescent="0.25">
      <c r="A12" t="str">
        <f t="shared" si="0"/>
        <v>瑞士捲系列阿薩姆紅茶</v>
      </c>
      <c r="B12" t="s">
        <v>37</v>
      </c>
      <c r="C12" t="s">
        <v>27</v>
      </c>
      <c r="D12">
        <v>190</v>
      </c>
      <c r="E12">
        <v>160</v>
      </c>
    </row>
    <row r="13" spans="1:7" x14ac:dyDescent="0.25">
      <c r="A13" t="str">
        <f t="shared" si="0"/>
        <v>瑞士捲系列法國草莓捲</v>
      </c>
      <c r="B13" t="s">
        <v>37</v>
      </c>
      <c r="C13" t="s">
        <v>28</v>
      </c>
      <c r="D13">
        <v>260</v>
      </c>
      <c r="E13">
        <v>210</v>
      </c>
    </row>
    <row r="14" spans="1:7" x14ac:dyDescent="0.25">
      <c r="A14" t="str">
        <f t="shared" si="0"/>
        <v>瑞士捲系列組合A(巧克力+咖啡+抹茶)</v>
      </c>
      <c r="B14" t="s">
        <v>37</v>
      </c>
      <c r="C14" t="s">
        <v>16</v>
      </c>
      <c r="D14">
        <v>230</v>
      </c>
      <c r="E14">
        <v>180</v>
      </c>
    </row>
    <row r="15" spans="1:7" x14ac:dyDescent="0.25">
      <c r="A15" t="str">
        <f t="shared" si="0"/>
        <v>瑞士捲系列組合B(舒芙蕾+阿薩姆+咖啡)</v>
      </c>
      <c r="B15" t="s">
        <v>37</v>
      </c>
      <c r="C15" t="s">
        <v>17</v>
      </c>
      <c r="D15">
        <v>230</v>
      </c>
      <c r="E15">
        <v>180</v>
      </c>
    </row>
    <row r="16" spans="1:7" x14ac:dyDescent="0.25">
      <c r="A16" t="str">
        <f t="shared" si="0"/>
        <v>瑞士捲系列組合C(芋頭+地瓜+抹茶)</v>
      </c>
      <c r="B16" t="s">
        <v>37</v>
      </c>
      <c r="C16" t="s">
        <v>18</v>
      </c>
      <c r="D16">
        <v>240</v>
      </c>
      <c r="E16">
        <v>185</v>
      </c>
    </row>
    <row r="17" spans="1:5" x14ac:dyDescent="0.25">
      <c r="A17" t="str">
        <f t="shared" si="0"/>
        <v>奶酪系列招牌原味香草</v>
      </c>
      <c r="B17" t="s">
        <v>49</v>
      </c>
      <c r="C17" t="s">
        <v>4</v>
      </c>
      <c r="D17">
        <v>210</v>
      </c>
      <c r="E17">
        <v>180</v>
      </c>
    </row>
    <row r="18" spans="1:5" x14ac:dyDescent="0.25">
      <c r="A18" t="str">
        <f t="shared" si="0"/>
        <v>奶酪系列夏日芒果</v>
      </c>
      <c r="B18" t="s">
        <v>38</v>
      </c>
      <c r="C18" t="s">
        <v>5</v>
      </c>
      <c r="D18">
        <v>270</v>
      </c>
      <c r="E18">
        <v>240</v>
      </c>
    </row>
    <row r="19" spans="1:5" x14ac:dyDescent="0.25">
      <c r="A19" t="str">
        <f t="shared" si="0"/>
        <v>奶酪系列幸福草苺</v>
      </c>
      <c r="B19" t="s">
        <v>38</v>
      </c>
      <c r="C19" t="s">
        <v>6</v>
      </c>
      <c r="D19">
        <v>270</v>
      </c>
      <c r="E19">
        <v>240</v>
      </c>
    </row>
    <row r="20" spans="1:5" x14ac:dyDescent="0.25">
      <c r="A20" t="str">
        <f t="shared" si="0"/>
        <v>奶酪系列甜心藍莓</v>
      </c>
      <c r="B20" t="s">
        <v>38</v>
      </c>
      <c r="C20" t="s">
        <v>29</v>
      </c>
      <c r="D20">
        <v>270</v>
      </c>
      <c r="E20">
        <v>240</v>
      </c>
    </row>
    <row r="21" spans="1:5" x14ac:dyDescent="0.25">
      <c r="A21" t="str">
        <f t="shared" si="0"/>
        <v>奶酪系列香濃巧克力</v>
      </c>
      <c r="B21" t="s">
        <v>38</v>
      </c>
      <c r="C21" t="s">
        <v>7</v>
      </c>
      <c r="D21">
        <v>240</v>
      </c>
      <c r="E21">
        <v>210</v>
      </c>
    </row>
    <row r="22" spans="1:5" x14ac:dyDescent="0.25">
      <c r="A22" t="str">
        <f t="shared" si="0"/>
        <v>奶酪系列乳酪起士</v>
      </c>
      <c r="B22" t="s">
        <v>38</v>
      </c>
      <c r="C22" t="s">
        <v>8</v>
      </c>
      <c r="D22">
        <v>240</v>
      </c>
      <c r="E22">
        <v>210</v>
      </c>
    </row>
    <row r="23" spans="1:5" x14ac:dyDescent="0.25">
      <c r="A23" t="str">
        <f t="shared" si="0"/>
        <v>奶酪系列提拉米蘇</v>
      </c>
      <c r="B23" t="s">
        <v>38</v>
      </c>
      <c r="C23" t="s">
        <v>9</v>
      </c>
      <c r="D23">
        <v>270</v>
      </c>
      <c r="E23">
        <v>240</v>
      </c>
    </row>
    <row r="24" spans="1:5" x14ac:dyDescent="0.25">
      <c r="A24" t="str">
        <f t="shared" si="0"/>
        <v>奶酪系列綜合A.(幸福草莓*2藍莓*2原味*2)</v>
      </c>
      <c r="B24" t="s">
        <v>38</v>
      </c>
      <c r="C24" t="s">
        <v>24</v>
      </c>
      <c r="D24">
        <v>250</v>
      </c>
      <c r="E24">
        <v>220</v>
      </c>
    </row>
    <row r="25" spans="1:5" x14ac:dyDescent="0.25">
      <c r="A25" t="str">
        <f t="shared" si="0"/>
        <v>奶酪系列綜合B.(香濃巧克力*2 乳酪起士*2 提拉米蘇*2)</v>
      </c>
      <c r="B25" t="s">
        <v>38</v>
      </c>
      <c r="C25" t="s">
        <v>19</v>
      </c>
      <c r="D25">
        <v>250</v>
      </c>
      <c r="E25">
        <v>220</v>
      </c>
    </row>
    <row r="26" spans="1:5" x14ac:dyDescent="0.25">
      <c r="A26" t="str">
        <f t="shared" si="0"/>
        <v>奶酪系列綜合C.(夏日芒果*2 幸福草莓*2 香濃巧克力*2)</v>
      </c>
      <c r="B26" t="s">
        <v>38</v>
      </c>
      <c r="C26" t="s">
        <v>20</v>
      </c>
      <c r="D26">
        <v>260</v>
      </c>
      <c r="E26">
        <v>230</v>
      </c>
    </row>
    <row r="27" spans="1:5" x14ac:dyDescent="0.25">
      <c r="A27" t="str">
        <f t="shared" si="0"/>
        <v>手工餅乾手工餅乾</v>
      </c>
      <c r="B27" t="s">
        <v>39</v>
      </c>
      <c r="C27" t="s">
        <v>39</v>
      </c>
      <c r="D27">
        <v>180</v>
      </c>
      <c r="E27">
        <v>150</v>
      </c>
    </row>
    <row r="28" spans="1:5" x14ac:dyDescent="0.25">
      <c r="A28" t="str">
        <f t="shared" si="0"/>
        <v>聖誕節蛋糕經典巧克力</v>
      </c>
      <c r="B28" t="s">
        <v>40</v>
      </c>
      <c r="C28" t="s">
        <v>41</v>
      </c>
      <c r="D28">
        <v>490</v>
      </c>
      <c r="E28">
        <v>490</v>
      </c>
    </row>
    <row r="29" spans="1:5" x14ac:dyDescent="0.25">
      <c r="A29" t="str">
        <f t="shared" si="0"/>
        <v>聖誕節蛋糕櫻桃舒芙蕾</v>
      </c>
      <c r="B29" t="s">
        <v>40</v>
      </c>
      <c r="C29" t="s">
        <v>42</v>
      </c>
      <c r="D29">
        <v>490</v>
      </c>
      <c r="E29">
        <v>490</v>
      </c>
    </row>
    <row r="30" spans="1:5" x14ac:dyDescent="0.25">
      <c r="A30" t="str">
        <f t="shared" si="0"/>
        <v>聖誕節蛋糕起士巧克力</v>
      </c>
      <c r="B30" t="s">
        <v>40</v>
      </c>
      <c r="C30" t="s">
        <v>43</v>
      </c>
      <c r="D30">
        <v>490</v>
      </c>
      <c r="E30">
        <v>490</v>
      </c>
    </row>
    <row r="31" spans="1:5" x14ac:dyDescent="0.25">
      <c r="A31" t="str">
        <f t="shared" si="0"/>
        <v>聖誕節蛋糕法國草莓</v>
      </c>
      <c r="B31" t="s">
        <v>40</v>
      </c>
      <c r="C31" t="s">
        <v>44</v>
      </c>
      <c r="D31">
        <v>490</v>
      </c>
      <c r="E31">
        <v>490</v>
      </c>
    </row>
  </sheetData>
  <phoneticPr fontId="19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="85" zoomScaleNormal="85" workbookViewId="0">
      <selection activeCell="O39" sqref="O39"/>
    </sheetView>
  </sheetViews>
  <sheetFormatPr defaultRowHeight="16.5" x14ac:dyDescent="0.25"/>
  <cols>
    <col min="1" max="1" width="32.125" bestFit="1" customWidth="1"/>
    <col min="5" max="5" width="1.25" customWidth="1"/>
    <col min="6" max="6" width="26.625" bestFit="1" customWidth="1"/>
    <col min="10" max="10" width="1.25" customWidth="1"/>
    <col min="11" max="11" width="32.75" bestFit="1" customWidth="1"/>
  </cols>
  <sheetData>
    <row r="1" spans="1:14" x14ac:dyDescent="0.25">
      <c r="A1" s="31" t="s">
        <v>53</v>
      </c>
      <c r="B1" s="31"/>
      <c r="C1" s="6"/>
      <c r="D1" s="6"/>
      <c r="E1" s="2"/>
      <c r="F1" s="32" t="s">
        <v>54</v>
      </c>
      <c r="G1" s="32"/>
      <c r="H1" s="8"/>
      <c r="I1" s="8"/>
      <c r="K1" s="33" t="s">
        <v>55</v>
      </c>
      <c r="L1" s="34"/>
      <c r="M1" s="8"/>
      <c r="N1" s="8"/>
    </row>
    <row r="2" spans="1:14" x14ac:dyDescent="0.25">
      <c r="A2" s="3" t="s">
        <v>56</v>
      </c>
      <c r="B2" s="3" t="s">
        <v>57</v>
      </c>
      <c r="C2" s="3" t="s">
        <v>127</v>
      </c>
      <c r="D2" s="3" t="s">
        <v>116</v>
      </c>
      <c r="E2" s="2"/>
      <c r="F2" s="3" t="s">
        <v>58</v>
      </c>
      <c r="G2" s="3" t="s">
        <v>57</v>
      </c>
      <c r="H2" s="3" t="s">
        <v>127</v>
      </c>
      <c r="I2" s="3" t="s">
        <v>116</v>
      </c>
      <c r="K2" s="3" t="s">
        <v>58</v>
      </c>
      <c r="L2" s="3" t="s">
        <v>57</v>
      </c>
      <c r="M2" s="3" t="s">
        <v>127</v>
      </c>
      <c r="N2" s="3" t="s">
        <v>116</v>
      </c>
    </row>
    <row r="3" spans="1:14" ht="17.25" x14ac:dyDescent="0.25">
      <c r="A3" s="1" t="s">
        <v>59</v>
      </c>
      <c r="B3" s="4">
        <v>280</v>
      </c>
      <c r="C3" s="4"/>
      <c r="D3" s="13">
        <f>B3*C3</f>
        <v>0</v>
      </c>
      <c r="E3" s="2"/>
      <c r="F3" s="1" t="s">
        <v>60</v>
      </c>
      <c r="G3" s="4">
        <v>240</v>
      </c>
      <c r="H3" s="4"/>
      <c r="I3" s="13">
        <f>G3*H3</f>
        <v>0</v>
      </c>
      <c r="K3" s="1" t="s">
        <v>61</v>
      </c>
      <c r="L3" s="4">
        <v>270</v>
      </c>
      <c r="M3" s="4"/>
      <c r="N3" s="13">
        <f>L3*M3</f>
        <v>0</v>
      </c>
    </row>
    <row r="4" spans="1:14" ht="19.5" x14ac:dyDescent="0.25">
      <c r="A4" s="1" t="s">
        <v>62</v>
      </c>
      <c r="B4" s="4">
        <v>310</v>
      </c>
      <c r="C4" s="4"/>
      <c r="D4" s="13">
        <f t="shared" ref="D4:D15" si="0">B4*C4</f>
        <v>0</v>
      </c>
      <c r="E4" s="2"/>
      <c r="F4" s="1" t="s">
        <v>63</v>
      </c>
      <c r="G4" s="4">
        <v>300</v>
      </c>
      <c r="H4" s="4"/>
      <c r="I4" s="13">
        <f t="shared" ref="I4:I12" si="1">G4*H4</f>
        <v>0</v>
      </c>
      <c r="K4" s="1" t="s">
        <v>64</v>
      </c>
      <c r="L4" s="4">
        <v>300</v>
      </c>
      <c r="M4" s="4"/>
      <c r="N4" s="13">
        <f t="shared" ref="N4:N12" si="2">L4*M4</f>
        <v>0</v>
      </c>
    </row>
    <row r="5" spans="1:14" ht="17.25" x14ac:dyDescent="0.25">
      <c r="A5" s="1" t="s">
        <v>65</v>
      </c>
      <c r="B5" s="4">
        <v>270</v>
      </c>
      <c r="C5" s="4"/>
      <c r="D5" s="13">
        <f t="shared" si="0"/>
        <v>0</v>
      </c>
      <c r="E5" s="2"/>
      <c r="F5" s="1" t="s">
        <v>66</v>
      </c>
      <c r="G5" s="4">
        <v>300</v>
      </c>
      <c r="H5" s="4"/>
      <c r="I5" s="13">
        <f t="shared" si="1"/>
        <v>0</v>
      </c>
      <c r="K5" s="1" t="s">
        <v>67</v>
      </c>
      <c r="L5" s="4">
        <v>300</v>
      </c>
      <c r="M5" s="4"/>
      <c r="N5" s="13">
        <f t="shared" si="2"/>
        <v>0</v>
      </c>
    </row>
    <row r="6" spans="1:14" x14ac:dyDescent="0.25">
      <c r="A6" s="1" t="s">
        <v>68</v>
      </c>
      <c r="B6" s="4">
        <v>300</v>
      </c>
      <c r="C6" s="4"/>
      <c r="D6" s="13">
        <f t="shared" si="0"/>
        <v>0</v>
      </c>
      <c r="E6" s="2"/>
      <c r="F6" s="1" t="s">
        <v>69</v>
      </c>
      <c r="G6" s="4">
        <v>270</v>
      </c>
      <c r="H6" s="4"/>
      <c r="I6" s="13">
        <f t="shared" si="1"/>
        <v>0</v>
      </c>
      <c r="K6" s="1" t="s">
        <v>70</v>
      </c>
      <c r="L6" s="4">
        <v>270</v>
      </c>
      <c r="M6" s="4"/>
      <c r="N6" s="13">
        <f t="shared" si="2"/>
        <v>0</v>
      </c>
    </row>
    <row r="7" spans="1:14" ht="17.25" x14ac:dyDescent="0.25">
      <c r="A7" s="1" t="s">
        <v>71</v>
      </c>
      <c r="B7" s="4">
        <v>260</v>
      </c>
      <c r="C7" s="4"/>
      <c r="D7" s="13">
        <f t="shared" si="0"/>
        <v>0</v>
      </c>
      <c r="E7" s="2"/>
      <c r="F7" s="1" t="s">
        <v>72</v>
      </c>
      <c r="G7" s="4">
        <v>300</v>
      </c>
      <c r="H7" s="4"/>
      <c r="I7" s="13">
        <f t="shared" si="1"/>
        <v>0</v>
      </c>
      <c r="K7" s="1" t="s">
        <v>73</v>
      </c>
      <c r="L7" s="4">
        <v>300</v>
      </c>
      <c r="M7" s="4"/>
      <c r="N7" s="13">
        <f t="shared" si="2"/>
        <v>0</v>
      </c>
    </row>
    <row r="8" spans="1:14" x14ac:dyDescent="0.25">
      <c r="A8" s="1" t="s">
        <v>74</v>
      </c>
      <c r="B8" s="4">
        <v>300</v>
      </c>
      <c r="C8" s="4"/>
      <c r="D8" s="13">
        <f t="shared" si="0"/>
        <v>0</v>
      </c>
      <c r="E8" s="2"/>
      <c r="F8" s="1" t="s">
        <v>75</v>
      </c>
      <c r="G8" s="4">
        <v>270</v>
      </c>
      <c r="H8" s="4"/>
      <c r="I8" s="13">
        <f t="shared" si="1"/>
        <v>0</v>
      </c>
      <c r="K8" s="1" t="s">
        <v>76</v>
      </c>
      <c r="L8" s="4">
        <v>270</v>
      </c>
      <c r="M8" s="4"/>
      <c r="N8" s="13">
        <f t="shared" si="2"/>
        <v>0</v>
      </c>
    </row>
    <row r="9" spans="1:14" ht="19.5" x14ac:dyDescent="0.25">
      <c r="A9" s="1" t="s">
        <v>77</v>
      </c>
      <c r="B9" s="4">
        <v>245</v>
      </c>
      <c r="C9" s="4"/>
      <c r="D9" s="13">
        <f t="shared" si="0"/>
        <v>0</v>
      </c>
      <c r="E9" s="2"/>
      <c r="F9" s="1" t="s">
        <v>78</v>
      </c>
      <c r="G9" s="4">
        <v>300</v>
      </c>
      <c r="H9" s="4"/>
      <c r="I9" s="13">
        <f t="shared" si="1"/>
        <v>0</v>
      </c>
      <c r="K9" s="1" t="s">
        <v>79</v>
      </c>
      <c r="L9" s="4">
        <v>290</v>
      </c>
      <c r="M9" s="4"/>
      <c r="N9" s="13">
        <f t="shared" si="2"/>
        <v>0</v>
      </c>
    </row>
    <row r="10" spans="1:14" ht="19.5" x14ac:dyDescent="0.25">
      <c r="A10" s="1" t="s">
        <v>80</v>
      </c>
      <c r="B10" s="4">
        <v>245</v>
      </c>
      <c r="C10" s="4"/>
      <c r="D10" s="13">
        <f t="shared" si="0"/>
        <v>0</v>
      </c>
      <c r="E10" s="2"/>
      <c r="F10" s="1" t="s">
        <v>81</v>
      </c>
      <c r="G10" s="4">
        <v>280</v>
      </c>
      <c r="H10" s="4"/>
      <c r="I10" s="13">
        <f t="shared" si="1"/>
        <v>0</v>
      </c>
      <c r="K10" s="1" t="s">
        <v>82</v>
      </c>
      <c r="L10" s="4">
        <v>280</v>
      </c>
      <c r="M10" s="4"/>
      <c r="N10" s="13">
        <f t="shared" si="2"/>
        <v>0</v>
      </c>
    </row>
    <row r="11" spans="1:14" ht="19.5" x14ac:dyDescent="0.25">
      <c r="A11" s="1" t="s">
        <v>83</v>
      </c>
      <c r="B11" s="4">
        <v>245</v>
      </c>
      <c r="C11" s="4"/>
      <c r="D11" s="13">
        <f t="shared" si="0"/>
        <v>0</v>
      </c>
      <c r="E11" s="2"/>
      <c r="F11" s="1" t="s">
        <v>84</v>
      </c>
      <c r="G11" s="4">
        <v>280</v>
      </c>
      <c r="H11" s="4"/>
      <c r="I11" s="13">
        <f t="shared" si="1"/>
        <v>0</v>
      </c>
      <c r="K11" s="1" t="s">
        <v>85</v>
      </c>
      <c r="L11" s="4">
        <v>465</v>
      </c>
      <c r="M11" s="4"/>
      <c r="N11" s="13">
        <f t="shared" si="2"/>
        <v>0</v>
      </c>
    </row>
    <row r="12" spans="1:14" ht="19.5" x14ac:dyDescent="0.25">
      <c r="A12" s="1" t="s">
        <v>86</v>
      </c>
      <c r="B12" s="4">
        <v>300</v>
      </c>
      <c r="C12" s="4"/>
      <c r="D12" s="13">
        <f t="shared" si="0"/>
        <v>0</v>
      </c>
      <c r="E12" s="2"/>
      <c r="F12" s="1" t="s">
        <v>87</v>
      </c>
      <c r="G12" s="4">
        <v>290</v>
      </c>
      <c r="H12" s="4"/>
      <c r="I12" s="13">
        <f t="shared" si="1"/>
        <v>0</v>
      </c>
      <c r="K12" s="1" t="s">
        <v>88</v>
      </c>
      <c r="L12" s="4">
        <v>460</v>
      </c>
      <c r="M12" s="4"/>
      <c r="N12" s="13">
        <f t="shared" si="2"/>
        <v>0</v>
      </c>
    </row>
    <row r="13" spans="1:14" ht="19.5" x14ac:dyDescent="0.25">
      <c r="A13" s="1" t="s">
        <v>89</v>
      </c>
      <c r="B13" s="4">
        <v>285</v>
      </c>
      <c r="C13" s="4"/>
      <c r="D13" s="13">
        <f t="shared" si="0"/>
        <v>0</v>
      </c>
      <c r="E13" s="2"/>
      <c r="F13" s="9" t="s">
        <v>90</v>
      </c>
      <c r="G13" s="7"/>
      <c r="H13" s="7"/>
      <c r="I13" s="7"/>
      <c r="K13" s="9" t="s">
        <v>91</v>
      </c>
      <c r="L13" s="7"/>
      <c r="M13" s="7"/>
      <c r="N13" s="7"/>
    </row>
    <row r="14" spans="1:14" ht="19.5" x14ac:dyDescent="0.25">
      <c r="A14" s="1" t="s">
        <v>92</v>
      </c>
      <c r="B14" s="4">
        <v>265</v>
      </c>
      <c r="C14" s="4"/>
      <c r="D14" s="13">
        <f t="shared" si="0"/>
        <v>0</v>
      </c>
      <c r="E14" s="2"/>
      <c r="F14" s="3" t="s">
        <v>93</v>
      </c>
      <c r="G14" s="3" t="s">
        <v>94</v>
      </c>
      <c r="H14" s="3" t="s">
        <v>127</v>
      </c>
      <c r="I14" s="3" t="s">
        <v>116</v>
      </c>
      <c r="K14" s="3" t="s">
        <v>93</v>
      </c>
      <c r="L14" s="3" t="s">
        <v>94</v>
      </c>
      <c r="M14" s="3" t="s">
        <v>127</v>
      </c>
      <c r="N14" s="3" t="s">
        <v>116</v>
      </c>
    </row>
    <row r="15" spans="1:14" ht="19.5" x14ac:dyDescent="0.25">
      <c r="A15" s="1" t="s">
        <v>95</v>
      </c>
      <c r="B15" s="4">
        <v>270</v>
      </c>
      <c r="C15" s="4"/>
      <c r="D15" s="13">
        <f t="shared" si="0"/>
        <v>0</v>
      </c>
      <c r="E15" s="2"/>
      <c r="F15" s="1" t="s">
        <v>96</v>
      </c>
      <c r="G15" s="4">
        <v>280</v>
      </c>
      <c r="H15" s="4"/>
      <c r="I15" s="13">
        <f>G15*H15</f>
        <v>0</v>
      </c>
      <c r="K15" s="1" t="s">
        <v>97</v>
      </c>
      <c r="L15" s="4">
        <v>270</v>
      </c>
      <c r="M15" s="4"/>
      <c r="N15" s="13">
        <f>L15*M15</f>
        <v>0</v>
      </c>
    </row>
    <row r="16" spans="1:14" x14ac:dyDescent="0.25">
      <c r="A16" s="9" t="s">
        <v>98</v>
      </c>
      <c r="B16" s="7"/>
      <c r="C16" s="7"/>
      <c r="D16" s="7"/>
      <c r="F16" s="1" t="s">
        <v>99</v>
      </c>
      <c r="G16" s="4">
        <v>260</v>
      </c>
      <c r="H16" s="4"/>
      <c r="I16" s="13">
        <f t="shared" ref="I16:I19" si="3">G16*H16</f>
        <v>0</v>
      </c>
      <c r="K16" s="1" t="s">
        <v>100</v>
      </c>
      <c r="L16" s="4">
        <v>270</v>
      </c>
      <c r="M16" s="4"/>
      <c r="N16" s="13">
        <f t="shared" ref="N16:N19" si="4">L16*M16</f>
        <v>0</v>
      </c>
    </row>
    <row r="17" spans="1:14" x14ac:dyDescent="0.25">
      <c r="A17" s="3" t="s">
        <v>93</v>
      </c>
      <c r="B17" s="3" t="s">
        <v>94</v>
      </c>
      <c r="C17" s="3" t="s">
        <v>127</v>
      </c>
      <c r="D17" s="3" t="s">
        <v>116</v>
      </c>
      <c r="F17" s="1" t="s">
        <v>101</v>
      </c>
      <c r="G17" s="4">
        <v>310</v>
      </c>
      <c r="H17" s="4"/>
      <c r="I17" s="13">
        <f t="shared" si="3"/>
        <v>0</v>
      </c>
      <c r="K17" s="1" t="s">
        <v>102</v>
      </c>
      <c r="L17" s="4">
        <v>230</v>
      </c>
      <c r="M17" s="4"/>
      <c r="N17" s="13">
        <f t="shared" si="4"/>
        <v>0</v>
      </c>
    </row>
    <row r="18" spans="1:14" x14ac:dyDescent="0.25">
      <c r="A18" s="1" t="s">
        <v>103</v>
      </c>
      <c r="B18" s="4">
        <v>130</v>
      </c>
      <c r="C18" s="4">
        <v>10</v>
      </c>
      <c r="D18" s="13">
        <f>B18*C18</f>
        <v>1300</v>
      </c>
      <c r="F18" s="1" t="s">
        <v>104</v>
      </c>
      <c r="G18" s="4">
        <v>300</v>
      </c>
      <c r="H18" s="4"/>
      <c r="I18" s="13">
        <f t="shared" si="3"/>
        <v>0</v>
      </c>
      <c r="K18" s="1" t="s">
        <v>105</v>
      </c>
      <c r="L18" s="4">
        <v>230</v>
      </c>
      <c r="M18" s="4"/>
      <c r="N18" s="13">
        <f t="shared" si="4"/>
        <v>0</v>
      </c>
    </row>
    <row r="19" spans="1:14" ht="19.5" x14ac:dyDescent="0.25">
      <c r="A19" s="1" t="s">
        <v>106</v>
      </c>
      <c r="B19" s="4">
        <v>130</v>
      </c>
      <c r="C19" s="4"/>
      <c r="D19" s="13">
        <f t="shared" ref="D19:D21" si="5">B19*C19</f>
        <v>0</v>
      </c>
      <c r="F19" s="1" t="s">
        <v>107</v>
      </c>
      <c r="G19" s="4">
        <v>260</v>
      </c>
      <c r="H19" s="4"/>
      <c r="I19" s="13">
        <f t="shared" si="3"/>
        <v>0</v>
      </c>
      <c r="K19" s="1" t="s">
        <v>108</v>
      </c>
      <c r="L19" s="4">
        <v>270</v>
      </c>
      <c r="M19" s="4"/>
      <c r="N19" s="13">
        <f t="shared" si="4"/>
        <v>0</v>
      </c>
    </row>
    <row r="20" spans="1:14" x14ac:dyDescent="0.25">
      <c r="A20" s="1" t="s">
        <v>109</v>
      </c>
      <c r="B20" s="4">
        <v>130</v>
      </c>
      <c r="C20" s="4"/>
      <c r="D20" s="13">
        <f t="shared" si="5"/>
        <v>0</v>
      </c>
      <c r="F20" s="35" t="s">
        <v>110</v>
      </c>
      <c r="G20" s="36"/>
      <c r="H20" s="36"/>
      <c r="I20" s="36"/>
      <c r="J20" s="36"/>
      <c r="K20" s="32"/>
      <c r="L20" s="32"/>
      <c r="M20" s="8"/>
      <c r="N20" s="8"/>
    </row>
    <row r="21" spans="1:14" x14ac:dyDescent="0.25">
      <c r="A21" s="1" t="s">
        <v>111</v>
      </c>
      <c r="B21" s="4">
        <v>130</v>
      </c>
      <c r="C21" s="4"/>
      <c r="D21" s="13">
        <f t="shared" si="5"/>
        <v>0</v>
      </c>
      <c r="F21" s="3" t="s">
        <v>93</v>
      </c>
      <c r="G21" s="3" t="s">
        <v>94</v>
      </c>
      <c r="H21" s="3" t="s">
        <v>127</v>
      </c>
      <c r="I21" s="3" t="s">
        <v>116</v>
      </c>
      <c r="K21" s="3" t="s">
        <v>93</v>
      </c>
      <c r="L21" s="3" t="s">
        <v>94</v>
      </c>
      <c r="M21" s="3" t="s">
        <v>127</v>
      </c>
      <c r="N21" s="3" t="s">
        <v>116</v>
      </c>
    </row>
    <row r="22" spans="1:14" x14ac:dyDescent="0.25">
      <c r="F22" s="1" t="s">
        <v>112</v>
      </c>
      <c r="G22" s="4">
        <v>5</v>
      </c>
      <c r="H22" s="4"/>
      <c r="I22" s="13">
        <f>G22*H22</f>
        <v>0</v>
      </c>
      <c r="K22" s="1" t="s">
        <v>113</v>
      </c>
      <c r="L22" s="5">
        <v>10</v>
      </c>
      <c r="M22" s="5"/>
      <c r="N22" s="13">
        <f>L22*M22</f>
        <v>0</v>
      </c>
    </row>
    <row r="23" spans="1:14" x14ac:dyDescent="0.25">
      <c r="F23" s="1" t="s">
        <v>114</v>
      </c>
      <c r="G23" s="5">
        <v>5</v>
      </c>
      <c r="H23" s="5"/>
      <c r="I23" s="13">
        <f>G23*H23</f>
        <v>0</v>
      </c>
      <c r="K23" s="1" t="s">
        <v>115</v>
      </c>
      <c r="L23" s="5">
        <v>10</v>
      </c>
      <c r="M23" s="5"/>
      <c r="N23" s="13">
        <f>L23*M23</f>
        <v>0</v>
      </c>
    </row>
    <row r="24" spans="1:14" x14ac:dyDescent="0.25">
      <c r="A24" s="37" t="s">
        <v>12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21.75" customHeight="1" x14ac:dyDescent="0.25">
      <c r="A25" s="55" t="s">
        <v>117</v>
      </c>
      <c r="B25" s="55"/>
      <c r="C25" s="55"/>
      <c r="D25" s="55"/>
      <c r="E25" s="55"/>
      <c r="F25" s="55" t="s">
        <v>125</v>
      </c>
      <c r="G25" s="55"/>
      <c r="H25" s="55"/>
      <c r="I25" s="55"/>
      <c r="J25" s="55"/>
      <c r="K25" s="55" t="s">
        <v>126</v>
      </c>
      <c r="L25" s="55"/>
      <c r="M25" s="55"/>
      <c r="N25" s="55"/>
    </row>
    <row r="26" spans="1:14" x14ac:dyDescent="0.25">
      <c r="A26" s="40" t="s">
        <v>118</v>
      </c>
      <c r="B26" s="41"/>
      <c r="C26" s="41"/>
      <c r="D26" s="41"/>
      <c r="E26" s="42"/>
      <c r="F26" s="43" t="s">
        <v>130</v>
      </c>
      <c r="G26" s="44"/>
      <c r="H26" s="44"/>
      <c r="I26" s="44"/>
      <c r="J26" s="44"/>
      <c r="K26" s="56" t="s">
        <v>128</v>
      </c>
      <c r="L26" s="56"/>
      <c r="M26" s="56"/>
      <c r="N26" s="56"/>
    </row>
    <row r="27" spans="1:14" x14ac:dyDescent="0.25">
      <c r="A27" s="14" t="s">
        <v>21</v>
      </c>
      <c r="B27" s="45">
        <f>SUM(D3:D15,D18:D21,I3:I12,I15:I19,I22:I23,N3:N12,N15:N19,N22:N23)</f>
        <v>1300</v>
      </c>
      <c r="C27" s="46"/>
      <c r="D27" s="46"/>
      <c r="E27" s="49"/>
      <c r="F27" s="49"/>
      <c r="G27" s="15"/>
      <c r="H27" s="15"/>
      <c r="I27" s="15"/>
      <c r="J27" s="15"/>
      <c r="K27" s="57" t="s">
        <v>129</v>
      </c>
      <c r="L27" s="58"/>
      <c r="M27" s="58"/>
      <c r="N27" s="58"/>
    </row>
    <row r="28" spans="1:14" x14ac:dyDescent="0.25">
      <c r="A28" s="16" t="s">
        <v>30</v>
      </c>
      <c r="B28" s="47">
        <f>SUM(C3:C15,H3:H12,M3:M12,C18:C21,H15:H19,M15:M19)</f>
        <v>10</v>
      </c>
      <c r="C28" s="47"/>
      <c r="D28" s="50" t="s">
        <v>31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x14ac:dyDescent="0.25">
      <c r="A29" s="17" t="s">
        <v>52</v>
      </c>
      <c r="B29" s="48" t="s">
        <v>51</v>
      </c>
      <c r="C29" s="48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x14ac:dyDescent="0.25">
      <c r="A30" s="55" t="s">
        <v>121</v>
      </c>
      <c r="B30" s="55"/>
      <c r="C30" s="55"/>
      <c r="D30" s="55"/>
      <c r="E30" s="29" t="s">
        <v>119</v>
      </c>
      <c r="F30" s="51"/>
      <c r="G30" s="51"/>
      <c r="H30" s="30"/>
      <c r="I30" s="55" t="s">
        <v>120</v>
      </c>
      <c r="J30" s="55"/>
      <c r="K30" s="26"/>
      <c r="L30" s="26"/>
      <c r="M30" s="26"/>
      <c r="N30" s="26"/>
    </row>
    <row r="31" spans="1:14" x14ac:dyDescent="0.25">
      <c r="A31" s="52" t="s">
        <v>122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10"/>
    </row>
    <row r="32" spans="1:14" x14ac:dyDescent="0.25">
      <c r="A32" s="54" t="s">
        <v>25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25">
      <c r="A33" s="20" t="s">
        <v>123</v>
      </c>
      <c r="B33" s="25"/>
      <c r="C33" s="25"/>
      <c r="D33" s="25"/>
      <c r="E33" s="38" t="s">
        <v>131</v>
      </c>
      <c r="F33" s="39"/>
      <c r="G33" s="29"/>
      <c r="H33" s="30"/>
      <c r="I33" s="25" t="s">
        <v>132</v>
      </c>
      <c r="J33" s="25"/>
      <c r="K33" s="26"/>
      <c r="L33" s="26"/>
      <c r="M33" s="26"/>
      <c r="N33" s="26"/>
    </row>
    <row r="34" spans="1:14" x14ac:dyDescent="0.25">
      <c r="A34" s="27" t="s">
        <v>133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21.7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21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7.25" thickBot="1" x14ac:dyDescent="0.3">
      <c r="A37" s="18" t="s">
        <v>10</v>
      </c>
      <c r="B37" s="19" t="s">
        <v>124</v>
      </c>
      <c r="C37" s="12"/>
      <c r="D37" s="11"/>
      <c r="E37" s="11"/>
      <c r="F37" s="11"/>
      <c r="G37" s="11"/>
      <c r="H37" s="11"/>
      <c r="I37" s="11"/>
      <c r="J37" s="11"/>
      <c r="K37" s="10"/>
      <c r="L37" s="10"/>
      <c r="M37" s="10"/>
      <c r="N37" s="10"/>
    </row>
    <row r="38" spans="1:14" x14ac:dyDescent="0.25">
      <c r="A38" s="21" t="s">
        <v>11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285.75" customHeight="1" x14ac:dyDescent="0.25">
      <c r="A39" s="23" t="s">
        <v>134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</sheetData>
  <mergeCells count="31">
    <mergeCell ref="K30:N30"/>
    <mergeCell ref="E30:H30"/>
    <mergeCell ref="A31:M31"/>
    <mergeCell ref="A32:N32"/>
    <mergeCell ref="F25:J25"/>
    <mergeCell ref="K25:N25"/>
    <mergeCell ref="A25:E25"/>
    <mergeCell ref="A30:D30"/>
    <mergeCell ref="I30:J30"/>
    <mergeCell ref="K26:N26"/>
    <mergeCell ref="K27:N27"/>
    <mergeCell ref="A26:E26"/>
    <mergeCell ref="F26:J26"/>
    <mergeCell ref="B27:D27"/>
    <mergeCell ref="B28:C28"/>
    <mergeCell ref="B29:C29"/>
    <mergeCell ref="E27:F27"/>
    <mergeCell ref="D28:N29"/>
    <mergeCell ref="A1:B1"/>
    <mergeCell ref="F1:G1"/>
    <mergeCell ref="K1:L1"/>
    <mergeCell ref="F20:L20"/>
    <mergeCell ref="A24:N24"/>
    <mergeCell ref="A38:N38"/>
    <mergeCell ref="A39:N39"/>
    <mergeCell ref="B33:D33"/>
    <mergeCell ref="I33:J33"/>
    <mergeCell ref="K33:N33"/>
    <mergeCell ref="A34:N36"/>
    <mergeCell ref="G33:H33"/>
    <mergeCell ref="E33:F33"/>
  </mergeCells>
  <phoneticPr fontId="23" type="noConversion"/>
  <dataValidations count="2">
    <dataValidation type="list" allowBlank="1" showInputMessage="1" showErrorMessage="1" sqref="E33">
      <formula1>"低溫運送貨到付款,低溫運送ATM轉帳"</formula1>
    </dataValidation>
    <dataValidation type="list" allowBlank="1" showInputMessage="1" showErrorMessage="1" sqref="B29">
      <formula1>"本島,離島"</formula1>
    </dataValidation>
  </dataValidations>
  <hyperlinks>
    <hyperlink ref="K2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6</vt:i4>
      </vt:variant>
    </vt:vector>
  </HeadingPairs>
  <TitlesOfParts>
    <vt:vector size="8" baseType="lpstr">
      <vt:lpstr>工作表2</vt:lpstr>
      <vt:lpstr>工作表1</vt:lpstr>
      <vt:lpstr>七吋蛋糕系列</vt:lpstr>
      <vt:lpstr>手工餅乾</vt:lpstr>
      <vt:lpstr>奶酪系列</vt:lpstr>
      <vt:lpstr>瑞士捲系列</vt:lpstr>
      <vt:lpstr>聖誕節蛋糕</vt:lpstr>
      <vt:lpstr>輕乳酪系列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</dc:creator>
  <cp:lastModifiedBy>momo</cp:lastModifiedBy>
  <cp:lastPrinted>2018-08-06T14:19:29Z</cp:lastPrinted>
  <dcterms:created xsi:type="dcterms:W3CDTF">2009-09-23T09:28:33Z</dcterms:created>
  <dcterms:modified xsi:type="dcterms:W3CDTF">2019-10-01T02:07:28Z</dcterms:modified>
</cp:coreProperties>
</file>